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4C8163C3-D818-46A7-AC96-465F63A237F4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Unclaimed BW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4" l="1"/>
  <c r="H34" i="4"/>
  <c r="H35" i="4"/>
  <c r="H37" i="4"/>
  <c r="H39" i="4"/>
  <c r="H40" i="4"/>
  <c r="H41" i="4"/>
  <c r="H43" i="4"/>
  <c r="H44" i="4"/>
  <c r="H45" i="4"/>
  <c r="H46" i="4"/>
  <c r="G47" i="4"/>
  <c r="G57" i="4"/>
  <c r="H31" i="4"/>
  <c r="H32" i="4"/>
  <c r="D25" i="4" l="1"/>
  <c r="G25" i="4"/>
  <c r="D18" i="4" l="1"/>
  <c r="F57" i="4"/>
  <c r="D57" i="4"/>
  <c r="C57" i="4"/>
  <c r="F47" i="4"/>
  <c r="H47" i="4" s="1"/>
  <c r="C47" i="4"/>
  <c r="E46" i="4"/>
  <c r="E45" i="4"/>
  <c r="E44" i="4"/>
  <c r="E43" i="4"/>
  <c r="E41" i="4"/>
  <c r="E40" i="4"/>
  <c r="E39" i="4"/>
  <c r="E37" i="4"/>
  <c r="E35" i="4"/>
  <c r="E34" i="4"/>
  <c r="E33" i="4"/>
  <c r="E32" i="4"/>
  <c r="E31" i="4"/>
  <c r="H30" i="4"/>
  <c r="E30" i="4"/>
  <c r="H28" i="4"/>
  <c r="E28" i="4"/>
  <c r="H27" i="4"/>
  <c r="E27" i="4"/>
  <c r="H26" i="4"/>
  <c r="E26" i="4"/>
  <c r="F20" i="4"/>
  <c r="C20" i="4"/>
  <c r="H19" i="4"/>
  <c r="D20" i="4"/>
  <c r="E20" i="4" s="1"/>
  <c r="F18" i="4"/>
  <c r="C18" i="4"/>
  <c r="H17" i="4"/>
  <c r="E17" i="4"/>
  <c r="H16" i="4"/>
  <c r="E16" i="4"/>
  <c r="H15" i="4"/>
  <c r="E15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F58" i="4" l="1"/>
  <c r="C58" i="4"/>
  <c r="E18" i="4"/>
  <c r="G18" i="4"/>
  <c r="G58" i="4" s="1"/>
  <c r="D47" i="4"/>
  <c r="E47" i="4" s="1"/>
  <c r="G20" i="4"/>
  <c r="E19" i="4"/>
  <c r="E6" i="4"/>
  <c r="H58" i="4" l="1"/>
  <c r="D58" i="4"/>
  <c r="E58" i="4" s="1"/>
  <c r="H20" i="4"/>
  <c r="H18" i="4"/>
</calcChain>
</file>

<file path=xl/sharedStrings.xml><?xml version="1.0" encoding="utf-8"?>
<sst xmlns="http://schemas.openxmlformats.org/spreadsheetml/2006/main" count="65" uniqueCount="58">
  <si>
    <t>S.No.</t>
  </si>
  <si>
    <t>Bank Name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</si>
  <si>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</si>
  <si>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</si>
  <si>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</si>
  <si>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</si>
  <si>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</si>
  <si>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</si>
  <si>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</si>
  <si>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</si>
  <si>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STATE BANK OF INDIA</t>
  </si>
  <si>
    <t>UNION BANK OF INDIA</t>
  </si>
  <si>
    <t>UCO BANK</t>
  </si>
  <si>
    <t>Sub Total</t>
  </si>
  <si>
    <t>BANDHAN BANK</t>
  </si>
  <si>
    <t>CSB BANK LIMITED</t>
  </si>
  <si>
    <t>DCB BANK</t>
  </si>
  <si>
    <t>DHANLAXMI BANK</t>
  </si>
  <si>
    <t>KARNATAKA BANK</t>
  </si>
  <si>
    <t>KARUR VYSYA BANK</t>
  </si>
  <si>
    <t>DBS BANK INDIA (E-LVB)</t>
  </si>
  <si>
    <t>AU SMALL FIN.BANK</t>
  </si>
  <si>
    <t>EQUITAS SMALL FIN. BANK</t>
  </si>
  <si>
    <t>ESAF SMALL FIN. BANK</t>
  </si>
  <si>
    <t>JANA SMALL FIN. BANK</t>
  </si>
  <si>
    <t>SHIVALIK SMALL FIN. BANK</t>
  </si>
  <si>
    <t>SURYODAY SMALL FIN. BANK</t>
  </si>
  <si>
    <t>UJJIVAN SMALL FIN. BANK</t>
  </si>
  <si>
    <t>UNITY SMALL FIN. BANK</t>
  </si>
  <si>
    <t>UTKARSH SMALL FIN. BANK</t>
  </si>
  <si>
    <t>Grand Total</t>
  </si>
  <si>
    <t>PUNJAB &amp; SIND BANK</t>
  </si>
  <si>
    <t>AXIS BANK LTD</t>
  </si>
  <si>
    <t>CITY UNION BANK LTD</t>
  </si>
  <si>
    <t>FEDERAL BANK LTD</t>
  </si>
  <si>
    <t>HDFC BANK LTD</t>
  </si>
  <si>
    <t>ICICI BANK LTD</t>
  </si>
  <si>
    <t>IDFC BANK LTD.</t>
  </si>
  <si>
    <t>IDBI BANK LTD.</t>
  </si>
  <si>
    <t>INDUSIND BANK LTD</t>
  </si>
  <si>
    <t>JAMMU &amp; KASHMIR BANK LTD</t>
  </si>
  <si>
    <t>KOTAK MAHINDRA BANK LTD</t>
  </si>
  <si>
    <t>RBL BANK LTD</t>
  </si>
  <si>
    <t>SOUTH INDIAN BANK LTD</t>
  </si>
  <si>
    <t>TAMILNADU MERCANTILE BANK LTD</t>
  </si>
  <si>
    <t>YES BANK LTD</t>
  </si>
  <si>
    <t>GUJARAT GRAMIN BANK</t>
  </si>
  <si>
    <t>Amount in Lacs</t>
  </si>
  <si>
    <t>MEHSANA DCCB</t>
  </si>
  <si>
    <t>BHARUCHDCCB</t>
  </si>
  <si>
    <t>Claim Settled</t>
  </si>
  <si>
    <t>Total Unclaimed Assets</t>
  </si>
  <si>
    <t>Number of Accounts</t>
  </si>
  <si>
    <t xml:space="preserve">% age Achievement </t>
  </si>
  <si>
    <t>BARODA DCCB</t>
  </si>
  <si>
    <t>PANCHMAHALS DCCB</t>
  </si>
  <si>
    <t>Annexure - F</t>
  </si>
  <si>
    <t>Bank wise Achievements for 3 months Unclaimed Asset Campaign as of 12.11.2025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</si>
</sst>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#,##0_ ;\-#,##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sz val="16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1"/>
      <color indexed="8"/>
      <name val="Arial"/>
      <family val="2"/>
    </font>
    <font>
      <b/>
      <sz val="18"/>
      <color theme="1"/>
      <name val="Arial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4"/>
      <color theme="1"/>
      <name val="Calibri"/>
      <family val="2"/>
    </font>
    <font>
      <sz val="24"/>
      <color theme="1"/>
      <name val="Arial Black"/>
      <family val="2"/>
    </font>
    <font>
      <b/>
      <sz val="1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10" fontId="5" fillId="2" borderId="2" xfId="2" applyNumberFormat="1" applyFont="1" applyFill="1" applyBorder="1" applyAlignment="1">
      <alignment vertical="top" wrapText="1"/>
    </xf>
    <xf numFmtId="10" fontId="4" fillId="2" borderId="2" xfId="2" applyNumberFormat="1" applyFont="1" applyFill="1" applyBorder="1" applyAlignment="1">
      <alignment vertical="top" wrapText="1"/>
    </xf>
    <xf numFmtId="10" fontId="2" fillId="2" borderId="2" xfId="2" applyNumberFormat="1" applyFont="1" applyFill="1" applyBorder="1" applyAlignment="1">
      <alignment vertical="top" wrapText="1"/>
    </xf>
    <xf numFmtId="0" fontId="9" fillId="0" borderId="0" xfId="0" applyFont="1"/>
    <xf numFmtId="0" fontId="10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/>
    </xf>
    <xf numFmtId="164" fontId="5" fillId="2" borderId="2" xfId="1" applyNumberFormat="1" applyFont="1" applyFill="1" applyBorder="1" applyAlignment="1">
      <alignment vertical="top" wrapText="1"/>
    </xf>
    <xf numFmtId="164" fontId="4" fillId="2" borderId="2" xfId="1" applyNumberFormat="1" applyFont="1" applyFill="1" applyBorder="1" applyAlignment="1">
      <alignment vertical="top" wrapText="1"/>
    </xf>
    <xf numFmtId="164" fontId="8" fillId="2" borderId="2" xfId="0" applyNumberFormat="1" applyFont="1" applyFill="1" applyBorder="1"/>
    <xf numFmtId="3" fontId="5" fillId="2" borderId="2" xfId="1" applyNumberFormat="1" applyFont="1" applyFill="1" applyBorder="1" applyAlignment="1">
      <alignment vertical="top" wrapText="1"/>
    </xf>
    <xf numFmtId="3" fontId="4" fillId="2" borderId="2" xfId="1" applyNumberFormat="1" applyFont="1" applyFill="1" applyBorder="1" applyAlignment="1">
      <alignment vertical="top" wrapText="1"/>
    </xf>
    <xf numFmtId="3" fontId="8" fillId="2" borderId="2" xfId="0" applyNumberFormat="1" applyFont="1" applyFill="1" applyBorder="1"/>
    <xf numFmtId="0" fontId="12" fillId="0" borderId="0" xfId="0" applyFont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AF662-A6FB-48AA-9AB9-6228B6012320}">
  <sheetPr>
    <pageSetUpPr fitToPage="1"/>
  </sheetPr>
  <dimension ref="A1:H58"/>
  <sheetViews>
    <sheetView tabSelected="1" topLeftCell="A47" workbookViewId="0">
      <selection activeCell="F8" sqref="F8"/>
    </sheetView>
  </sheetViews>
  <sheetFormatPr defaultRowHeight="15" x14ac:dyDescent="0.25"/>
  <cols>
    <col min="1" max="1" width="7.28515625" bestFit="1" customWidth="1"/>
    <col min="2" max="2" width="42.5703125" bestFit="1" customWidth="1"/>
    <col min="3" max="4" width="17.5703125" bestFit="1" customWidth="1"/>
    <col min="5" max="5" width="16.5703125" bestFit="1" customWidth="1"/>
    <col min="6" max="6" width="20.5703125" bestFit="1" customWidth="1"/>
    <col min="7" max="7" width="14.7109375" bestFit="1" customWidth="1"/>
    <col min="8" max="8" width="16.5703125" bestFit="1" customWidth="1"/>
  </cols>
  <sheetData>
    <row r="1" spans="1:8" ht="36.75" x14ac:dyDescent="0.7">
      <c r="A1" s="16" t="s">
        <v>56</v>
      </c>
      <c r="B1" s="16"/>
      <c r="C1" s="16"/>
      <c r="D1" s="16"/>
      <c r="E1" s="16"/>
      <c r="F1" s="16"/>
      <c r="G1" s="16"/>
      <c r="H1" s="16"/>
    </row>
    <row r="2" spans="1:8" ht="23.25" x14ac:dyDescent="0.25">
      <c r="A2" s="25" t="s">
        <v>57</v>
      </c>
      <c r="B2" s="25"/>
      <c r="C2" s="25"/>
      <c r="D2" s="25"/>
      <c r="E2" s="25"/>
      <c r="F2" s="25"/>
      <c r="G2" s="25"/>
      <c r="H2" s="25"/>
    </row>
    <row r="3" spans="1:8" ht="21" x14ac:dyDescent="0.25">
      <c r="A3" s="1"/>
      <c r="B3" s="1"/>
      <c r="C3" s="1"/>
      <c r="D3" s="1"/>
      <c r="E3" s="1"/>
      <c r="F3" s="1"/>
      <c r="G3" s="1"/>
      <c r="H3" s="1"/>
    </row>
    <row r="4" spans="1:8" ht="18.75" x14ac:dyDescent="0.25">
      <c r="A4" s="26" t="s">
        <v>0</v>
      </c>
      <c r="B4" s="26" t="s">
        <v>1</v>
      </c>
      <c r="C4" s="28" t="s">
        <v>52</v>
      </c>
      <c r="D4" s="28"/>
      <c r="E4" s="28"/>
      <c r="F4" s="28" t="s">
        <v>47</v>
      </c>
      <c r="G4" s="28"/>
      <c r="H4" s="28"/>
    </row>
    <row r="5" spans="1:8" s="7" customFormat="1" ht="31.5" x14ac:dyDescent="0.25">
      <c r="A5" s="27"/>
      <c r="B5" s="27"/>
      <c r="C5" s="8" t="s">
        <v>51</v>
      </c>
      <c r="D5" s="8" t="s">
        <v>50</v>
      </c>
      <c r="E5" s="8" t="s">
        <v>53</v>
      </c>
      <c r="F5" s="8" t="s">
        <v>51</v>
      </c>
      <c r="G5" s="8" t="s">
        <v>50</v>
      </c>
      <c r="H5" s="8" t="s">
        <v>53</v>
      </c>
    </row>
    <row r="6" spans="1:8" ht="18.75" x14ac:dyDescent="0.25">
      <c r="A6" s="2">
        <v>1</v>
      </c>
      <c r="B6" s="3" t="s">
        <v>2</v>
      </c>
      <c r="C6" s="10">
        <v>2440897</v>
      </c>
      <c r="D6" s="10">
        <v>1418</v>
      </c>
      <c r="E6" s="4">
        <f>D6/C6</f>
        <v>5.8093397632100001E-4</v>
      </c>
      <c r="F6" s="13">
        <v>99627.028100298048</v>
      </c>
      <c r="G6" s="13">
        <v>448.29</v>
      </c>
      <c r="H6" s="4">
        <f>G6/F6</f>
        <v>4.4996825514928606E-3</v>
      </c>
    </row>
    <row r="7" spans="1:8" ht="18.75" x14ac:dyDescent="0.25">
      <c r="A7" s="2">
        <v>2</v>
      </c>
      <c r="B7" s="3" t="s">
        <v>3</v>
      </c>
      <c r="C7" s="10">
        <v>1068476</v>
      </c>
      <c r="D7" s="10">
        <v>127</v>
      </c>
      <c r="E7" s="4">
        <f t="shared" ref="E7:E58" si="0">D7/C7</f>
        <v>1.1886088222851988E-4</v>
      </c>
      <c r="F7" s="13">
        <v>27592.362648399772</v>
      </c>
      <c r="G7" s="13">
        <v>25.5</v>
      </c>
      <c r="H7" s="4">
        <f t="shared" ref="H7:H58" si="1">G7/F7</f>
        <v>9.2416877543028666E-4</v>
      </c>
    </row>
    <row r="8" spans="1:8" ht="18.75" x14ac:dyDescent="0.25">
      <c r="A8" s="2">
        <v>3</v>
      </c>
      <c r="B8" s="3" t="s">
        <v>4</v>
      </c>
      <c r="C8" s="10">
        <v>2479</v>
      </c>
      <c r="D8" s="10">
        <v>9</v>
      </c>
      <c r="E8" s="4">
        <f t="shared" si="0"/>
        <v>3.6304961678096008E-3</v>
      </c>
      <c r="F8" s="13">
        <v>5070</v>
      </c>
      <c r="G8" s="13">
        <v>0.42</v>
      </c>
      <c r="H8" s="4">
        <f t="shared" si="1"/>
        <v>8.2840236686390525E-5</v>
      </c>
    </row>
    <row r="9" spans="1:8" ht="18.75" x14ac:dyDescent="0.25">
      <c r="A9" s="2">
        <v>4</v>
      </c>
      <c r="B9" s="3" t="s">
        <v>5</v>
      </c>
      <c r="C9" s="10">
        <v>246134</v>
      </c>
      <c r="D9" s="10">
        <v>16</v>
      </c>
      <c r="E9" s="4">
        <f t="shared" si="0"/>
        <v>6.5005241047559454E-5</v>
      </c>
      <c r="F9" s="13">
        <v>8276.7582319720041</v>
      </c>
      <c r="G9" s="13">
        <v>7.21</v>
      </c>
      <c r="H9" s="4">
        <f t="shared" si="1"/>
        <v>8.7111400356588162E-4</v>
      </c>
    </row>
    <row r="10" spans="1:8" ht="18.75" x14ac:dyDescent="0.25">
      <c r="A10" s="2">
        <v>5</v>
      </c>
      <c r="B10" s="3" t="s">
        <v>6</v>
      </c>
      <c r="C10" s="10">
        <v>261005</v>
      </c>
      <c r="D10" s="10">
        <v>451</v>
      </c>
      <c r="E10" s="4">
        <f t="shared" si="0"/>
        <v>1.7279362464320608E-3</v>
      </c>
      <c r="F10" s="13">
        <v>9965.7389614999265</v>
      </c>
      <c r="G10" s="13">
        <v>219.92</v>
      </c>
      <c r="H10" s="4">
        <f t="shared" si="1"/>
        <v>2.206760590956721E-2</v>
      </c>
    </row>
    <row r="11" spans="1:8" ht="18.75" x14ac:dyDescent="0.25">
      <c r="A11" s="2">
        <v>6</v>
      </c>
      <c r="B11" s="3" t="s">
        <v>7</v>
      </c>
      <c r="C11" s="10">
        <v>146440</v>
      </c>
      <c r="D11" s="10">
        <v>91</v>
      </c>
      <c r="E11" s="4">
        <f t="shared" si="0"/>
        <v>6.2141491395793498E-4</v>
      </c>
      <c r="F11" s="13">
        <v>4552</v>
      </c>
      <c r="G11" s="13">
        <v>13.86</v>
      </c>
      <c r="H11" s="4">
        <f t="shared" si="1"/>
        <v>3.0448154657293498E-3</v>
      </c>
    </row>
    <row r="12" spans="1:8" ht="18.75" x14ac:dyDescent="0.25">
      <c r="A12" s="2">
        <v>7</v>
      </c>
      <c r="B12" s="3" t="s">
        <v>8</v>
      </c>
      <c r="C12" s="10">
        <v>135112</v>
      </c>
      <c r="D12" s="10">
        <v>40</v>
      </c>
      <c r="E12" s="4">
        <f t="shared" si="0"/>
        <v>2.9605068387707976E-4</v>
      </c>
      <c r="F12" s="13">
        <v>6083.277</v>
      </c>
      <c r="G12" s="13">
        <v>11.64</v>
      </c>
      <c r="H12" s="4">
        <f t="shared" si="1"/>
        <v>1.9134423765348842E-3</v>
      </c>
    </row>
    <row r="13" spans="1:8" ht="18.75" x14ac:dyDescent="0.25">
      <c r="A13" s="2">
        <v>8</v>
      </c>
      <c r="B13" s="3" t="s">
        <v>31</v>
      </c>
      <c r="C13" s="10">
        <v>5733</v>
      </c>
      <c r="D13" s="10">
        <v>5</v>
      </c>
      <c r="E13" s="4">
        <f t="shared" si="0"/>
        <v>8.7214372928658644E-4</v>
      </c>
      <c r="F13" s="13">
        <v>202.37107709999984</v>
      </c>
      <c r="G13" s="13">
        <v>0.98</v>
      </c>
      <c r="H13" s="4">
        <f t="shared" si="1"/>
        <v>4.8425892377681121E-3</v>
      </c>
    </row>
    <row r="14" spans="1:8" ht="18.75" x14ac:dyDescent="0.25">
      <c r="A14" s="2">
        <v>9</v>
      </c>
      <c r="B14" s="3" t="s">
        <v>9</v>
      </c>
      <c r="C14" s="10">
        <v>299185</v>
      </c>
      <c r="D14" s="10">
        <v>16</v>
      </c>
      <c r="E14" s="4">
        <f t="shared" si="0"/>
        <v>5.3478616909270181E-5</v>
      </c>
      <c r="F14" s="13">
        <v>9071.1488837999987</v>
      </c>
      <c r="G14" s="13">
        <v>102.88</v>
      </c>
      <c r="H14" s="4">
        <f t="shared" si="1"/>
        <v>1.1341452038531914E-2</v>
      </c>
    </row>
    <row r="15" spans="1:8" ht="18.75" x14ac:dyDescent="0.25">
      <c r="A15" s="2">
        <v>10</v>
      </c>
      <c r="B15" s="3" t="s">
        <v>10</v>
      </c>
      <c r="C15" s="10">
        <v>1472111</v>
      </c>
      <c r="D15" s="10">
        <v>1447</v>
      </c>
      <c r="E15" s="4">
        <f t="shared" si="0"/>
        <v>9.8294218302831787E-4</v>
      </c>
      <c r="F15" s="13">
        <v>57016.985513399981</v>
      </c>
      <c r="G15" s="13">
        <v>1354.03</v>
      </c>
      <c r="H15" s="4">
        <f t="shared" si="1"/>
        <v>2.3747835628416016E-2</v>
      </c>
    </row>
    <row r="16" spans="1:8" ht="18.75" x14ac:dyDescent="0.25">
      <c r="A16" s="2">
        <v>11</v>
      </c>
      <c r="B16" s="3" t="s">
        <v>11</v>
      </c>
      <c r="C16" s="10">
        <v>438045</v>
      </c>
      <c r="D16" s="10">
        <v>367</v>
      </c>
      <c r="E16" s="4">
        <f t="shared" si="0"/>
        <v>8.3781346665296949E-4</v>
      </c>
      <c r="F16" s="13">
        <v>13192.066828900068</v>
      </c>
      <c r="G16" s="13">
        <v>61.48</v>
      </c>
      <c r="H16" s="4">
        <f t="shared" si="1"/>
        <v>4.6603766337292045E-3</v>
      </c>
    </row>
    <row r="17" spans="1:8" ht="18.75" x14ac:dyDescent="0.25">
      <c r="A17" s="2">
        <v>12</v>
      </c>
      <c r="B17" s="3" t="s">
        <v>12</v>
      </c>
      <c r="C17" s="10">
        <v>96470</v>
      </c>
      <c r="D17" s="10">
        <v>11</v>
      </c>
      <c r="E17" s="4">
        <f t="shared" si="0"/>
        <v>1.1402508551881414E-4</v>
      </c>
      <c r="F17" s="13">
        <v>3509.4818201999997</v>
      </c>
      <c r="G17" s="13">
        <v>2.52</v>
      </c>
      <c r="H17" s="4">
        <f t="shared" si="1"/>
        <v>7.1805472406077009E-4</v>
      </c>
    </row>
    <row r="18" spans="1:8" ht="18.75" x14ac:dyDescent="0.25">
      <c r="A18" s="17" t="s">
        <v>13</v>
      </c>
      <c r="B18" s="18"/>
      <c r="C18" s="11">
        <f>SUM(C6:C17)</f>
        <v>6612087</v>
      </c>
      <c r="D18" s="11">
        <f>SUM(D6:D17)</f>
        <v>3998</v>
      </c>
      <c r="E18" s="5">
        <f t="shared" si="0"/>
        <v>6.0465024129295337E-4</v>
      </c>
      <c r="F18" s="14">
        <f>SUM(F6:F17)</f>
        <v>244159.21906556975</v>
      </c>
      <c r="G18" s="14">
        <f>SUM(G6:G17)</f>
        <v>2248.73</v>
      </c>
      <c r="H18" s="5">
        <f t="shared" si="1"/>
        <v>9.2100966271361495E-3</v>
      </c>
    </row>
    <row r="19" spans="1:8" ht="18.75" x14ac:dyDescent="0.25">
      <c r="A19" s="2">
        <v>13</v>
      </c>
      <c r="B19" s="3" t="s">
        <v>46</v>
      </c>
      <c r="C19" s="10">
        <v>716972</v>
      </c>
      <c r="D19" s="10">
        <v>701</v>
      </c>
      <c r="E19" s="4">
        <f t="shared" si="0"/>
        <v>9.7772297941900108E-4</v>
      </c>
      <c r="F19" s="13">
        <v>14951.8</v>
      </c>
      <c r="G19" s="13">
        <v>157.36000000000001</v>
      </c>
      <c r="H19" s="4">
        <f t="shared" si="1"/>
        <v>1.0524485346245938E-2</v>
      </c>
    </row>
    <row r="20" spans="1:8" ht="18.75" x14ac:dyDescent="0.25">
      <c r="A20" s="17" t="s">
        <v>13</v>
      </c>
      <c r="B20" s="18"/>
      <c r="C20" s="11">
        <f>SUM(C19:C19)</f>
        <v>716972</v>
      </c>
      <c r="D20" s="11">
        <f>SUM(D19:D19)</f>
        <v>701</v>
      </c>
      <c r="E20" s="5">
        <f t="shared" si="0"/>
        <v>9.7772297941900108E-4</v>
      </c>
      <c r="F20" s="14">
        <f>SUM(F19:F19)</f>
        <v>14951.8</v>
      </c>
      <c r="G20" s="14">
        <f>SUM(G19:G19)</f>
        <v>157.36000000000001</v>
      </c>
      <c r="H20" s="5">
        <f t="shared" si="1"/>
        <v>1.0524485346245938E-2</v>
      </c>
    </row>
    <row r="21" spans="1:8" ht="18.75" x14ac:dyDescent="0.3">
      <c r="A21" s="19">
        <v>14</v>
      </c>
      <c r="B21" s="9" t="s">
        <v>54</v>
      </c>
      <c r="C21" s="11">
        <v>0</v>
      </c>
      <c r="D21" s="11">
        <v>25</v>
      </c>
      <c r="E21" s="5">
        <v>0</v>
      </c>
      <c r="F21" s="14">
        <v>0</v>
      </c>
      <c r="G21" s="14">
        <v>6.75</v>
      </c>
      <c r="H21" s="5">
        <v>0</v>
      </c>
    </row>
    <row r="22" spans="1:8" ht="18.75" x14ac:dyDescent="0.3">
      <c r="A22" s="20"/>
      <c r="B22" s="9" t="s">
        <v>48</v>
      </c>
      <c r="C22" s="11">
        <v>0</v>
      </c>
      <c r="D22" s="10">
        <v>44</v>
      </c>
      <c r="E22" s="5">
        <v>0</v>
      </c>
      <c r="F22" s="14">
        <v>0</v>
      </c>
      <c r="G22" s="13">
        <v>3.73</v>
      </c>
      <c r="H22" s="5">
        <v>0</v>
      </c>
    </row>
    <row r="23" spans="1:8" ht="18.75" x14ac:dyDescent="0.3">
      <c r="A23" s="20"/>
      <c r="B23" s="9" t="s">
        <v>55</v>
      </c>
      <c r="C23" s="11">
        <v>0</v>
      </c>
      <c r="D23" s="10">
        <v>3</v>
      </c>
      <c r="E23" s="5">
        <v>0</v>
      </c>
      <c r="F23" s="14">
        <v>0</v>
      </c>
      <c r="G23" s="13">
        <v>0.33</v>
      </c>
      <c r="H23" s="5">
        <v>0</v>
      </c>
    </row>
    <row r="24" spans="1:8" ht="18.75" x14ac:dyDescent="0.3">
      <c r="A24" s="21"/>
      <c r="B24" s="9" t="s">
        <v>49</v>
      </c>
      <c r="C24" s="11">
        <v>0</v>
      </c>
      <c r="D24" s="10">
        <v>75</v>
      </c>
      <c r="E24" s="5">
        <v>0</v>
      </c>
      <c r="F24" s="14">
        <v>0</v>
      </c>
      <c r="G24" s="13">
        <v>2.1</v>
      </c>
      <c r="H24" s="5">
        <v>0</v>
      </c>
    </row>
    <row r="25" spans="1:8" ht="18.75" x14ac:dyDescent="0.25">
      <c r="A25" s="17" t="s">
        <v>13</v>
      </c>
      <c r="B25" s="18"/>
      <c r="C25" s="11">
        <v>0</v>
      </c>
      <c r="D25" s="11">
        <f>SUM(D21:D24)</f>
        <v>147</v>
      </c>
      <c r="E25" s="5">
        <v>0</v>
      </c>
      <c r="F25" s="14">
        <v>0</v>
      </c>
      <c r="G25" s="14">
        <f>SUM(G21:G24)</f>
        <v>12.91</v>
      </c>
      <c r="H25" s="5">
        <v>0</v>
      </c>
    </row>
    <row r="26" spans="1:8" ht="18.75" x14ac:dyDescent="0.25">
      <c r="A26" s="2">
        <v>15</v>
      </c>
      <c r="B26" s="3" t="s">
        <v>32</v>
      </c>
      <c r="C26" s="10">
        <v>121022</v>
      </c>
      <c r="D26" s="10">
        <v>13</v>
      </c>
      <c r="E26" s="4">
        <f t="shared" si="0"/>
        <v>1.0741848589512651E-4</v>
      </c>
      <c r="F26" s="13">
        <v>7735.0000000000009</v>
      </c>
      <c r="G26" s="13">
        <v>6.17</v>
      </c>
      <c r="H26" s="4">
        <f t="shared" si="1"/>
        <v>7.9767291531997403E-4</v>
      </c>
    </row>
    <row r="27" spans="1:8" ht="18.75" x14ac:dyDescent="0.25">
      <c r="A27" s="2">
        <v>16</v>
      </c>
      <c r="B27" s="3" t="s">
        <v>14</v>
      </c>
      <c r="C27" s="10">
        <v>521</v>
      </c>
      <c r="D27" s="10">
        <v>0</v>
      </c>
      <c r="E27" s="4">
        <f t="shared" si="0"/>
        <v>0</v>
      </c>
      <c r="F27" s="13">
        <v>20.613120900000002</v>
      </c>
      <c r="G27" s="13">
        <v>0</v>
      </c>
      <c r="H27" s="4">
        <f t="shared" si="1"/>
        <v>0</v>
      </c>
    </row>
    <row r="28" spans="1:8" ht="18.75" x14ac:dyDescent="0.25">
      <c r="A28" s="2">
        <v>17</v>
      </c>
      <c r="B28" s="3" t="s">
        <v>15</v>
      </c>
      <c r="C28" s="10">
        <v>2307</v>
      </c>
      <c r="D28" s="10">
        <v>0</v>
      </c>
      <c r="E28" s="4">
        <f t="shared" si="0"/>
        <v>0</v>
      </c>
      <c r="F28" s="13">
        <v>66.311999999999998</v>
      </c>
      <c r="G28" s="13">
        <v>0</v>
      </c>
      <c r="H28" s="4">
        <f t="shared" si="1"/>
        <v>0</v>
      </c>
    </row>
    <row r="29" spans="1:8" ht="18.75" x14ac:dyDescent="0.25">
      <c r="A29" s="2">
        <v>18</v>
      </c>
      <c r="B29" s="3" t="s">
        <v>33</v>
      </c>
      <c r="C29" s="10">
        <v>0</v>
      </c>
      <c r="D29" s="10">
        <v>0</v>
      </c>
      <c r="E29" s="4">
        <v>0</v>
      </c>
      <c r="F29" s="13">
        <v>0</v>
      </c>
      <c r="G29" s="13">
        <v>0</v>
      </c>
      <c r="H29" s="4">
        <v>0</v>
      </c>
    </row>
    <row r="30" spans="1:8" ht="18.75" x14ac:dyDescent="0.25">
      <c r="A30" s="2">
        <v>19</v>
      </c>
      <c r="B30" s="3" t="s">
        <v>16</v>
      </c>
      <c r="C30" s="10">
        <v>25183</v>
      </c>
      <c r="D30" s="10">
        <v>0</v>
      </c>
      <c r="E30" s="4">
        <f t="shared" si="0"/>
        <v>0</v>
      </c>
      <c r="F30" s="13">
        <v>694.2706323095889</v>
      </c>
      <c r="G30" s="13">
        <v>0</v>
      </c>
      <c r="H30" s="4">
        <f t="shared" si="1"/>
        <v>0</v>
      </c>
    </row>
    <row r="31" spans="1:8" ht="18.75" x14ac:dyDescent="0.25">
      <c r="A31" s="2">
        <v>20</v>
      </c>
      <c r="B31" s="3" t="s">
        <v>17</v>
      </c>
      <c r="C31" s="10">
        <v>776</v>
      </c>
      <c r="D31" s="10">
        <v>4</v>
      </c>
      <c r="E31" s="4">
        <f t="shared" si="0"/>
        <v>5.1546391752577319E-3</v>
      </c>
      <c r="F31" s="13">
        <v>18</v>
      </c>
      <c r="G31" s="13">
        <v>0.21212</v>
      </c>
      <c r="H31" s="4">
        <f t="shared" si="1"/>
        <v>1.1784444444444445E-2</v>
      </c>
    </row>
    <row r="32" spans="1:8" ht="18.75" x14ac:dyDescent="0.25">
      <c r="A32" s="2">
        <v>21</v>
      </c>
      <c r="B32" s="3" t="s">
        <v>34</v>
      </c>
      <c r="C32" s="10">
        <v>9532</v>
      </c>
      <c r="D32" s="10">
        <v>0</v>
      </c>
      <c r="E32" s="4">
        <f t="shared" si="0"/>
        <v>0</v>
      </c>
      <c r="F32" s="13">
        <v>278.68051000000003</v>
      </c>
      <c r="G32" s="13">
        <v>0</v>
      </c>
      <c r="H32" s="4">
        <f t="shared" si="1"/>
        <v>0</v>
      </c>
    </row>
    <row r="33" spans="1:8" ht="18.75" x14ac:dyDescent="0.25">
      <c r="A33" s="2">
        <v>22</v>
      </c>
      <c r="B33" s="3" t="s">
        <v>35</v>
      </c>
      <c r="C33" s="10">
        <v>127999</v>
      </c>
      <c r="D33" s="10">
        <v>24</v>
      </c>
      <c r="E33" s="4">
        <f t="shared" si="0"/>
        <v>1.8750146485519418E-4</v>
      </c>
      <c r="F33" s="13">
        <v>3839.6814397999997</v>
      </c>
      <c r="G33" s="13">
        <v>21.79</v>
      </c>
      <c r="H33" s="4">
        <f t="shared" si="1"/>
        <v>5.6749499513519515E-3</v>
      </c>
    </row>
    <row r="34" spans="1:8" ht="18.75" x14ac:dyDescent="0.25">
      <c r="A34" s="2">
        <v>23</v>
      </c>
      <c r="B34" s="3" t="s">
        <v>36</v>
      </c>
      <c r="C34" s="10">
        <v>100146</v>
      </c>
      <c r="D34" s="10">
        <v>41</v>
      </c>
      <c r="E34" s="4">
        <f t="shared" si="0"/>
        <v>4.0940227268188446E-4</v>
      </c>
      <c r="F34" s="13">
        <v>6160.7406406999989</v>
      </c>
      <c r="G34" s="13">
        <v>12.85</v>
      </c>
      <c r="H34" s="4">
        <f t="shared" si="1"/>
        <v>2.0857881786336568E-3</v>
      </c>
    </row>
    <row r="35" spans="1:8" ht="18.75" x14ac:dyDescent="0.25">
      <c r="A35" s="2">
        <v>24</v>
      </c>
      <c r="B35" s="3" t="s">
        <v>38</v>
      </c>
      <c r="C35" s="10">
        <v>62302</v>
      </c>
      <c r="D35" s="10">
        <v>24</v>
      </c>
      <c r="E35" s="4">
        <f t="shared" si="0"/>
        <v>3.8522037815800456E-4</v>
      </c>
      <c r="F35" s="13">
        <v>2070</v>
      </c>
      <c r="G35" s="13">
        <v>4.82</v>
      </c>
      <c r="H35" s="4">
        <f t="shared" si="1"/>
        <v>2.3285024154589373E-3</v>
      </c>
    </row>
    <row r="36" spans="1:8" ht="18.75" x14ac:dyDescent="0.25">
      <c r="A36" s="2">
        <v>25</v>
      </c>
      <c r="B36" s="3" t="s">
        <v>37</v>
      </c>
      <c r="C36" s="10">
        <v>0</v>
      </c>
      <c r="D36" s="10">
        <v>0</v>
      </c>
      <c r="E36" s="4">
        <v>0</v>
      </c>
      <c r="F36" s="13">
        <v>0</v>
      </c>
      <c r="G36" s="13">
        <v>0</v>
      </c>
      <c r="H36" s="4">
        <v>0</v>
      </c>
    </row>
    <row r="37" spans="1:8" ht="18.75" x14ac:dyDescent="0.25">
      <c r="A37" s="2">
        <v>26</v>
      </c>
      <c r="B37" s="3" t="s">
        <v>39</v>
      </c>
      <c r="C37" s="10">
        <v>1</v>
      </c>
      <c r="D37" s="10">
        <v>0</v>
      </c>
      <c r="E37" s="4">
        <f t="shared" si="0"/>
        <v>0</v>
      </c>
      <c r="F37" s="13">
        <v>2</v>
      </c>
      <c r="G37" s="13">
        <v>0</v>
      </c>
      <c r="H37" s="4">
        <f t="shared" si="1"/>
        <v>0</v>
      </c>
    </row>
    <row r="38" spans="1:8" ht="18.75" x14ac:dyDescent="0.25">
      <c r="A38" s="2">
        <v>27</v>
      </c>
      <c r="B38" s="3" t="s">
        <v>40</v>
      </c>
      <c r="C38" s="10">
        <v>0</v>
      </c>
      <c r="D38" s="10">
        <v>0</v>
      </c>
      <c r="E38" s="4">
        <v>0</v>
      </c>
      <c r="F38" s="13">
        <v>0</v>
      </c>
      <c r="G38" s="13">
        <v>0</v>
      </c>
      <c r="H38" s="4">
        <v>0</v>
      </c>
    </row>
    <row r="39" spans="1:8" ht="18.75" x14ac:dyDescent="0.25">
      <c r="A39" s="2">
        <v>28</v>
      </c>
      <c r="B39" s="3" t="s">
        <v>18</v>
      </c>
      <c r="C39" s="10">
        <v>7112</v>
      </c>
      <c r="D39" s="10">
        <v>3</v>
      </c>
      <c r="E39" s="4">
        <f t="shared" si="0"/>
        <v>4.2182227221597299E-4</v>
      </c>
      <c r="F39" s="13">
        <v>245.2660357</v>
      </c>
      <c r="G39" s="13">
        <v>0.01</v>
      </c>
      <c r="H39" s="4">
        <f t="shared" si="1"/>
        <v>4.0772053788285697E-5</v>
      </c>
    </row>
    <row r="40" spans="1:8" ht="18.75" x14ac:dyDescent="0.25">
      <c r="A40" s="2">
        <v>29</v>
      </c>
      <c r="B40" s="3" t="s">
        <v>19</v>
      </c>
      <c r="C40" s="10">
        <v>10659</v>
      </c>
      <c r="D40" s="10">
        <v>0</v>
      </c>
      <c r="E40" s="4">
        <f t="shared" si="0"/>
        <v>0</v>
      </c>
      <c r="F40" s="13">
        <v>528.29999999999995</v>
      </c>
      <c r="G40" s="13">
        <v>0</v>
      </c>
      <c r="H40" s="4">
        <f t="shared" si="1"/>
        <v>0</v>
      </c>
    </row>
    <row r="41" spans="1:8" ht="18.75" x14ac:dyDescent="0.25">
      <c r="A41" s="2">
        <v>30</v>
      </c>
      <c r="B41" s="3" t="s">
        <v>41</v>
      </c>
      <c r="C41" s="10">
        <v>18080</v>
      </c>
      <c r="D41" s="10">
        <v>0</v>
      </c>
      <c r="E41" s="4">
        <f t="shared" si="0"/>
        <v>0</v>
      </c>
      <c r="F41" s="13">
        <v>2183.9999999999995</v>
      </c>
      <c r="G41" s="13">
        <v>0</v>
      </c>
      <c r="H41" s="4">
        <f t="shared" si="1"/>
        <v>0</v>
      </c>
    </row>
    <row r="42" spans="1:8" ht="18.75" x14ac:dyDescent="0.25">
      <c r="A42" s="2">
        <v>31</v>
      </c>
      <c r="B42" s="3" t="s">
        <v>20</v>
      </c>
      <c r="C42" s="10">
        <v>4116</v>
      </c>
      <c r="D42" s="10">
        <v>0</v>
      </c>
      <c r="E42" s="4">
        <v>0</v>
      </c>
      <c r="F42" s="13">
        <v>169.00000000000003</v>
      </c>
      <c r="G42" s="13">
        <v>0</v>
      </c>
      <c r="H42" s="4">
        <v>0</v>
      </c>
    </row>
    <row r="43" spans="1:8" ht="18.75" x14ac:dyDescent="0.25">
      <c r="A43" s="2">
        <v>32</v>
      </c>
      <c r="B43" s="3" t="s">
        <v>42</v>
      </c>
      <c r="C43" s="10">
        <v>12747</v>
      </c>
      <c r="D43" s="10">
        <v>0</v>
      </c>
      <c r="E43" s="4">
        <f t="shared" si="0"/>
        <v>0</v>
      </c>
      <c r="F43" s="13">
        <v>62.002979000000011</v>
      </c>
      <c r="G43" s="13">
        <v>0</v>
      </c>
      <c r="H43" s="4">
        <f t="shared" si="1"/>
        <v>0</v>
      </c>
    </row>
    <row r="44" spans="1:8" ht="18.75" x14ac:dyDescent="0.25">
      <c r="A44" s="2">
        <v>33</v>
      </c>
      <c r="B44" s="3" t="s">
        <v>43</v>
      </c>
      <c r="C44" s="10">
        <v>4082</v>
      </c>
      <c r="D44" s="10">
        <v>0</v>
      </c>
      <c r="E44" s="4">
        <f t="shared" si="0"/>
        <v>0</v>
      </c>
      <c r="F44" s="13">
        <v>103.99000000000001</v>
      </c>
      <c r="G44" s="13">
        <v>0</v>
      </c>
      <c r="H44" s="4">
        <f t="shared" si="1"/>
        <v>0</v>
      </c>
    </row>
    <row r="45" spans="1:8" ht="18.75" x14ac:dyDescent="0.25">
      <c r="A45" s="2">
        <v>34</v>
      </c>
      <c r="B45" s="3" t="s">
        <v>44</v>
      </c>
      <c r="C45" s="10">
        <v>6817</v>
      </c>
      <c r="D45" s="10">
        <v>0</v>
      </c>
      <c r="E45" s="4">
        <f t="shared" si="0"/>
        <v>0</v>
      </c>
      <c r="F45" s="13">
        <v>255.72</v>
      </c>
      <c r="G45" s="13">
        <v>0</v>
      </c>
      <c r="H45" s="4">
        <f t="shared" si="1"/>
        <v>0</v>
      </c>
    </row>
    <row r="46" spans="1:8" ht="18.75" x14ac:dyDescent="0.25">
      <c r="A46" s="2">
        <v>35</v>
      </c>
      <c r="B46" s="3" t="s">
        <v>45</v>
      </c>
      <c r="C46" s="10">
        <v>3251</v>
      </c>
      <c r="D46" s="10">
        <v>6</v>
      </c>
      <c r="E46" s="4">
        <f t="shared" si="0"/>
        <v>1.845585973546601E-3</v>
      </c>
      <c r="F46" s="13">
        <v>121.94750430000005</v>
      </c>
      <c r="G46" s="13">
        <v>0.58518000000000003</v>
      </c>
      <c r="H46" s="4">
        <f t="shared" si="1"/>
        <v>4.7986221887773373E-3</v>
      </c>
    </row>
    <row r="47" spans="1:8" ht="18.75" x14ac:dyDescent="0.25">
      <c r="A47" s="22" t="s">
        <v>13</v>
      </c>
      <c r="B47" s="22"/>
      <c r="C47" s="11">
        <f>SUM(C26:C46)</f>
        <v>516653</v>
      </c>
      <c r="D47" s="11">
        <f>SUM(D26:D46)</f>
        <v>115</v>
      </c>
      <c r="E47" s="5">
        <f t="shared" si="0"/>
        <v>2.2258653293409696E-4</v>
      </c>
      <c r="F47" s="14">
        <f>SUM(F26:F46)</f>
        <v>24555.524862709586</v>
      </c>
      <c r="G47" s="14">
        <f>SUM(G26:G46)</f>
        <v>46.4373</v>
      </c>
      <c r="H47" s="5">
        <f t="shared" si="1"/>
        <v>1.8911141284754386E-3</v>
      </c>
    </row>
    <row r="48" spans="1:8" ht="18.75" x14ac:dyDescent="0.25">
      <c r="A48" s="2">
        <v>36</v>
      </c>
      <c r="B48" s="3" t="s">
        <v>21</v>
      </c>
      <c r="C48" s="10">
        <v>0</v>
      </c>
      <c r="D48" s="10">
        <v>0</v>
      </c>
      <c r="E48" s="4">
        <v>0</v>
      </c>
      <c r="F48" s="13">
        <v>0</v>
      </c>
      <c r="G48" s="13">
        <v>0</v>
      </c>
      <c r="H48" s="4">
        <v>0</v>
      </c>
    </row>
    <row r="49" spans="1:8" ht="18.75" x14ac:dyDescent="0.25">
      <c r="A49" s="2">
        <v>37</v>
      </c>
      <c r="B49" s="3" t="s">
        <v>22</v>
      </c>
      <c r="C49" s="10">
        <v>0</v>
      </c>
      <c r="D49" s="10">
        <v>0</v>
      </c>
      <c r="E49" s="4">
        <v>0</v>
      </c>
      <c r="F49" s="13">
        <v>0</v>
      </c>
      <c r="G49" s="13">
        <v>0</v>
      </c>
      <c r="H49" s="4">
        <v>0</v>
      </c>
    </row>
    <row r="50" spans="1:8" ht="18.75" x14ac:dyDescent="0.25">
      <c r="A50" s="2">
        <v>38</v>
      </c>
      <c r="B50" s="3" t="s">
        <v>23</v>
      </c>
      <c r="C50" s="10">
        <v>0</v>
      </c>
      <c r="D50" s="10">
        <v>0</v>
      </c>
      <c r="E50" s="4">
        <v>0</v>
      </c>
      <c r="F50" s="13">
        <v>0</v>
      </c>
      <c r="G50" s="13">
        <v>0</v>
      </c>
      <c r="H50" s="4">
        <v>0</v>
      </c>
    </row>
    <row r="51" spans="1:8" ht="18.75" x14ac:dyDescent="0.25">
      <c r="A51" s="2">
        <v>39</v>
      </c>
      <c r="B51" s="3" t="s">
        <v>24</v>
      </c>
      <c r="C51" s="10">
        <v>16904</v>
      </c>
      <c r="D51" s="10">
        <v>0</v>
      </c>
      <c r="E51" s="4">
        <v>0</v>
      </c>
      <c r="F51" s="13">
        <v>14.514609099999953</v>
      </c>
      <c r="G51" s="13">
        <v>0</v>
      </c>
      <c r="H51" s="4">
        <v>0</v>
      </c>
    </row>
    <row r="52" spans="1:8" ht="18.75" x14ac:dyDescent="0.25">
      <c r="A52" s="2">
        <v>40</v>
      </c>
      <c r="B52" s="3" t="s">
        <v>25</v>
      </c>
      <c r="C52" s="10">
        <v>0</v>
      </c>
      <c r="D52" s="10">
        <v>0</v>
      </c>
      <c r="E52" s="4">
        <v>0</v>
      </c>
      <c r="F52" s="13">
        <v>0</v>
      </c>
      <c r="G52" s="13">
        <v>0</v>
      </c>
      <c r="H52" s="4">
        <v>0</v>
      </c>
    </row>
    <row r="53" spans="1:8" ht="18.75" x14ac:dyDescent="0.25">
      <c r="A53" s="2">
        <v>41</v>
      </c>
      <c r="B53" s="3" t="s">
        <v>26</v>
      </c>
      <c r="C53" s="10">
        <v>0</v>
      </c>
      <c r="D53" s="10">
        <v>0</v>
      </c>
      <c r="E53" s="4">
        <v>0</v>
      </c>
      <c r="F53" s="13">
        <v>0</v>
      </c>
      <c r="G53" s="13">
        <v>0</v>
      </c>
      <c r="H53" s="4">
        <v>0</v>
      </c>
    </row>
    <row r="54" spans="1:8" ht="18.75" x14ac:dyDescent="0.25">
      <c r="A54" s="2">
        <v>42</v>
      </c>
      <c r="B54" s="3" t="s">
        <v>27</v>
      </c>
      <c r="C54" s="10">
        <v>1</v>
      </c>
      <c r="D54" s="10">
        <v>0</v>
      </c>
      <c r="E54" s="4">
        <v>0</v>
      </c>
      <c r="F54" s="13">
        <v>9.4400000000000005E-3</v>
      </c>
      <c r="G54" s="13">
        <v>0</v>
      </c>
      <c r="H54" s="4">
        <v>0</v>
      </c>
    </row>
    <row r="55" spans="1:8" ht="18.75" x14ac:dyDescent="0.25">
      <c r="A55" s="2">
        <v>43</v>
      </c>
      <c r="B55" s="3" t="s">
        <v>28</v>
      </c>
      <c r="C55" s="10">
        <v>0</v>
      </c>
      <c r="D55" s="10">
        <v>0</v>
      </c>
      <c r="E55" s="4">
        <v>0</v>
      </c>
      <c r="F55" s="13">
        <v>0</v>
      </c>
      <c r="G55" s="13">
        <v>0</v>
      </c>
      <c r="H55" s="4">
        <v>0</v>
      </c>
    </row>
    <row r="56" spans="1:8" ht="18.75" x14ac:dyDescent="0.25">
      <c r="A56" s="2">
        <v>44</v>
      </c>
      <c r="B56" s="3" t="s">
        <v>29</v>
      </c>
      <c r="C56" s="10">
        <v>0</v>
      </c>
      <c r="D56" s="10">
        <v>0</v>
      </c>
      <c r="E56" s="4">
        <v>0</v>
      </c>
      <c r="F56" s="13">
        <v>0</v>
      </c>
      <c r="G56" s="13">
        <v>0</v>
      </c>
      <c r="H56" s="4">
        <v>0</v>
      </c>
    </row>
    <row r="57" spans="1:8" ht="18.75" x14ac:dyDescent="0.25">
      <c r="A57" s="17" t="s">
        <v>13</v>
      </c>
      <c r="B57" s="18"/>
      <c r="C57" s="11">
        <f>SUM(C48:C56)</f>
        <v>16905</v>
      </c>
      <c r="D57" s="11">
        <f>SUM(D48:D56)</f>
        <v>0</v>
      </c>
      <c r="E57" s="5">
        <v>0</v>
      </c>
      <c r="F57" s="14">
        <f>SUM(F48:F56)</f>
        <v>14.524049099999953</v>
      </c>
      <c r="G57" s="14">
        <f>SUM(G48:G56)</f>
        <v>0</v>
      </c>
      <c r="H57" s="5">
        <v>0</v>
      </c>
    </row>
    <row r="58" spans="1:8" ht="23.25" x14ac:dyDescent="0.35">
      <c r="A58" s="23" t="s">
        <v>30</v>
      </c>
      <c r="B58" s="24"/>
      <c r="C58" s="12">
        <f>C18+C20+C47+C57</f>
        <v>7862617</v>
      </c>
      <c r="D58" s="12">
        <f>D18+D20+D47+D57+D25</f>
        <v>4961</v>
      </c>
      <c r="E58" s="6">
        <f t="shared" si="0"/>
        <v>6.3096040415042468E-4</v>
      </c>
      <c r="F58" s="15">
        <f>F18+F20+F47+F57</f>
        <v>283681.06797737931</v>
      </c>
      <c r="G58" s="15">
        <f>G18+G20+G47+G57+G25</f>
        <v>2465.4373000000001</v>
      </c>
      <c r="H58" s="6">
        <f t="shared" si="1"/>
        <v>8.6908771092069972E-3</v>
      </c>
    </row>
  </sheetData>
  <mergeCells count="13">
    <mergeCell ref="A47:B47"/>
    <mergeCell ref="A58:B58"/>
    <mergeCell ref="A57:B57"/>
    <mergeCell ref="A2:H2"/>
    <mergeCell ref="A4:A5"/>
    <mergeCell ref="B4:B5"/>
    <mergeCell ref="C4:E4"/>
    <mergeCell ref="F4:H4"/>
    <mergeCell ref="A1:H1"/>
    <mergeCell ref="A20:B20"/>
    <mergeCell ref="A25:B25"/>
    <mergeCell ref="A21:A24"/>
    <mergeCell ref="A18:B18"/>
  </mergeCells>
  <pageMargins left="0.7" right="0.7" top="0.75" bottom="0.75" header="0.3" footer="0.3"/>
  <pageSetup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Unclaimed 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2025-11-24T14:03:17Z</cp:lastPrinted>
  <dcterms:created xsi:type="dcterms:W3CDTF">2024-11-22T09:06:34Z</dcterms:created>
  <dcterms:modified xsi:type="dcterms:W3CDTF">2025-12-02T11:11:34Z</dcterms:modified>
</cp:coreProperties>
</file>